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<sst xmlns="http://schemas.openxmlformats.org/spreadsheetml/2006/main" count="98" uniqueCount="98">
  <si>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</si>
  <si>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</si>
  <si>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На 2015 год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</si>
  <si>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</si>
  <si>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</si>
  <si>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</si>
  <si>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</si>
  <si>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</si>
  <si>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</si>
  <si>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</si>
  <si>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</si>
  <si>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</si>
  <si>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</si>
  <si>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</si>
  <si>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</si>
  <si>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</si>
  <si>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</si>
  <si>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</si>
  <si>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</si>
  <si>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</si>
  <si>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</si>
  <si>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</si>
  <si>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</si>
  <si>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</si>
  <si>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</si>
  <si>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</si>
  <si>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</si>
  <si>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</si>
  <si>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</si>
  <si>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</si>
  <si>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</si>
  <si>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</si>
  <si>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</si>
  <si>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</si>
  <si>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</si>
  <si>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</si>
  <si>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</si>
  <si>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</si>
  <si>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</si>
  <si>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</si>
  <si>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</si>
  <si>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</si>
  <si>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</si>
  <si>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</si>
  <si>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</si>
  <si>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</si>
  <si>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</si>
  <si>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</si>
  <si>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</si>
  <si>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</si>
  <si>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</si>
  <si>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</si>
  <si>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</si>
  <si>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</si>
  <si>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</si>
  <si>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</si>
  <si>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</si>
  <si>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</si>
  <si>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</si>
  <si>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</si>
  <si>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</si>
  <si>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</si>
  <si>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</si>
  <si>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</si>
  <si>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</si>
  <si>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</si>
  <si>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</si>
  <si>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</si>
  <si>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</si>
  <si>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</si>
  <si>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</si>
  <si>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</si>
  <si>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</si>
  <si>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</si>
  <si>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</si>
  <si>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</si>
  <si>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</si>
  <si>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</si>
  <si>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Изменения</t>
  </si>
  <si>
    <t>Первоначальный план 2015 год</t>
  </si>
  <si>
    <t>Уточненный план на 2015 год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</si>
  <si>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</si>
  <si>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</si>
  <si>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</si>
  <si>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</si>
  <si>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</si>
  <si>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</si>
  <si>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</si>
  <si>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</si>
  <si>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</si>
  <si>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</si>
  <si>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</si>
  <si>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</si>
  <si>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</si>
  <si>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</si>
  <si>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</si>
  <si>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</si>
  <si>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 xml:space="preserve">Приложение № 5                                                               к проекту решения Совета депутатов сельского поселения  Нялинское                                             от 30.11.2015 № 30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</si>
</sst>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13" fillId="33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164" fontId="9" fillId="0" borderId="1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 wrapText="1"/>
    </xf>
    <xf numFmtId="164" fontId="7" fillId="0" borderId="26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 wrapText="1"/>
    </xf>
    <xf numFmtId="0" fontId="11" fillId="0" borderId="32" xfId="0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8" fillId="0" borderId="44" xfId="0" applyFont="1" applyFill="1" applyBorder="1" applyAlignment="1">
      <alignment vertical="center" wrapText="1"/>
    </xf>
    <xf numFmtId="164" fontId="0" fillId="0" borderId="45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Fill="1" applyBorder="1" applyAlignment="1">
      <alignment vertical="center" wrapText="1"/>
    </xf>
    <xf numFmtId="164" fontId="13" fillId="33" borderId="41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 wrapText="1"/>
    </xf>
    <xf numFmtId="164" fontId="13" fillId="33" borderId="50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Fill="1" applyBorder="1" applyAlignment="1">
      <alignment vertical="center" wrapText="1"/>
    </xf>
    <xf numFmtId="164" fontId="0" fillId="0" borderId="53" xfId="0" applyNumberFormat="1" applyFont="1" applyFill="1" applyBorder="1" applyAlignment="1">
      <alignment horizontal="center" vertical="center"/>
    </xf>
    <xf numFmtId="164" fontId="13" fillId="33" borderId="54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164" fontId="13" fillId="33" borderId="56" xfId="0" applyNumberFormat="1" applyFont="1" applyFill="1" applyBorder="1" applyAlignment="1">
      <alignment horizontal="center" vertical="center"/>
    </xf>
    <xf numFmtId="164" fontId="13" fillId="33" borderId="55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vertical="center"/>
    </xf>
    <xf numFmtId="164" fontId="2" fillId="33" borderId="60" xfId="0" applyNumberFormat="1" applyFont="1" applyFill="1" applyBorder="1" applyAlignment="1">
      <alignment horizontal="center" vertical="center"/>
    </xf>
    <xf numFmtId="164" fontId="2" fillId="33" borderId="59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 wrapText="1"/>
    </xf>
    <xf numFmtId="164" fontId="2" fillId="33" borderId="64" xfId="0" applyNumberFormat="1" applyFont="1" applyFill="1" applyBorder="1" applyAlignment="1">
      <alignment horizontal="center" vertical="center"/>
    </xf>
    <xf numFmtId="164" fontId="2" fillId="33" borderId="6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164" fontId="20" fillId="0" borderId="68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 wrapText="1"/>
    </xf>
    <xf numFmtId="164" fontId="20" fillId="0" borderId="71" xfId="0" applyNumberFormat="1" applyFont="1" applyFill="1" applyBorder="1" applyAlignment="1">
      <alignment horizontal="center" vertical="center"/>
    </xf>
    <xf numFmtId="164" fontId="18" fillId="0" borderId="71" xfId="0" applyNumberFormat="1" applyFont="1" applyFill="1" applyBorder="1" applyAlignment="1">
      <alignment horizontal="center" vertical="center"/>
    </xf>
    <xf numFmtId="164" fontId="18" fillId="0" borderId="72" xfId="0" applyNumberFormat="1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 wrapText="1"/>
    </xf>
    <xf numFmtId="164" fontId="2" fillId="0" borderId="40" xfId="0" applyNumberFormat="1" applyFont="1" applyFill="1" applyBorder="1" applyAlignment="1">
      <alignment horizontal="center" vertical="center"/>
    </xf>
    <xf numFmtId="164" fontId="21" fillId="0" borderId="71" xfId="0" applyNumberFormat="1" applyFont="1" applyFill="1" applyBorder="1" applyAlignment="1">
      <alignment horizontal="center" vertical="center"/>
    </xf>
    <xf numFmtId="164" fontId="21" fillId="0" borderId="72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2" fillId="0" borderId="49" xfId="0" applyFont="1" applyFill="1" applyBorder="1" applyAlignment="1">
      <alignment horizontal="justify" vertical="top" wrapText="1"/>
    </xf>
    <xf numFmtId="164" fontId="20" fillId="0" borderId="40" xfId="0" applyNumberFormat="1" applyFont="1" applyFill="1" applyBorder="1" applyAlignment="1">
      <alignment horizontal="center" vertical="center"/>
    </xf>
    <xf numFmtId="164" fontId="20" fillId="0" borderId="7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7" fillId="0" borderId="75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vertical="center"/>
    </xf>
    <xf numFmtId="0" fontId="20" fillId="0" borderId="77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43">
      <selection activeCell="K49" sqref="K49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5.75390625" style="0" customWidth="1"/>
  </cols>
  <sheetData>
    <row r="1" spans="2:6" ht="58.5" customHeight="1">
      <c r="B1" s="1"/>
      <c r="C1" s="1"/>
      <c r="D1" s="135" t="s">
        <v>97</v>
      </c>
      <c r="E1" s="136"/>
      <c r="F1" s="48"/>
    </row>
    <row r="2" spans="1:5" ht="15.75">
      <c r="A2" s="137" t="s">
        <v>0</v>
      </c>
      <c r="B2" s="137"/>
      <c r="C2" s="137"/>
      <c r="D2" s="137"/>
      <c r="E2" s="137"/>
    </row>
    <row r="3" spans="1:5" ht="15.75">
      <c r="A3" s="137" t="s">
        <v>1</v>
      </c>
      <c r="B3" s="137"/>
      <c r="C3" s="137"/>
      <c r="D3" s="137"/>
      <c r="E3" s="137"/>
    </row>
    <row r="4" spans="1:5" ht="15.75" customHeight="1" thickBot="1">
      <c r="A4" s="138" t="s">
        <v>2</v>
      </c>
      <c r="B4" s="138"/>
      <c r="C4" s="138"/>
      <c r="D4" s="138"/>
      <c r="E4" s="138"/>
    </row>
    <row r="5" spans="1:5" ht="12.75" customHeight="1" thickBot="1">
      <c r="A5" s="139" t="s">
        <v>3</v>
      </c>
      <c r="B5" s="140" t="s">
        <v>4</v>
      </c>
      <c r="C5" s="141" t="s">
        <v>78</v>
      </c>
      <c r="D5" s="144" t="s">
        <v>79</v>
      </c>
      <c r="E5" s="141" t="s">
        <v>80</v>
      </c>
    </row>
    <row r="6" spans="1:5" ht="12.75" customHeight="1" thickBot="1">
      <c r="A6" s="139"/>
      <c r="B6" s="140"/>
      <c r="C6" s="142"/>
      <c r="D6" s="145"/>
      <c r="E6" s="142"/>
    </row>
    <row r="7" spans="1:5" ht="13.5" thickBot="1">
      <c r="A7" s="139"/>
      <c r="B7" s="140"/>
      <c r="C7" s="142"/>
      <c r="D7" s="145"/>
      <c r="E7" s="142"/>
    </row>
    <row r="8" spans="1:5" ht="13.5" thickBot="1">
      <c r="A8" s="139"/>
      <c r="B8" s="140"/>
      <c r="C8" s="143"/>
      <c r="D8" s="146"/>
      <c r="E8" s="143"/>
    </row>
    <row r="9" spans="1:5" ht="12.75">
      <c r="A9" s="2">
        <v>1</v>
      </c>
      <c r="B9" s="50">
        <v>2</v>
      </c>
      <c r="C9" s="69">
        <v>3</v>
      </c>
      <c r="D9" s="3">
        <v>4</v>
      </c>
      <c r="E9" s="4">
        <v>5</v>
      </c>
    </row>
    <row r="10" spans="1:5" ht="15.75" thickBot="1">
      <c r="A10" s="5" t="s">
        <v>5</v>
      </c>
      <c r="B10" s="51" t="s">
        <v>6</v>
      </c>
      <c r="C10" s="70">
        <f>E10-D10</f>
        <v>29.699999999999818</v>
      </c>
      <c r="D10" s="58">
        <f>SUM(D11+D15+D17+D23+D25+D31+D34+D35+D37+D28)</f>
        <v>2351.7</v>
      </c>
      <c r="E10" s="6">
        <f>SUM(E11+E15+E17+E23+E25+E31+E34+E35+E37+E28)</f>
        <v>2381.3999999999996</v>
      </c>
    </row>
    <row r="11" spans="1:5" ht="13.5" thickBot="1">
      <c r="A11" s="7" t="s">
        <v>7</v>
      </c>
      <c r="B11" s="52" t="s">
        <v>8</v>
      </c>
      <c r="C11" s="71">
        <f aca="true" t="shared" si="0" ref="C11:C54">E11-D11</f>
        <v>0.7999999999999545</v>
      </c>
      <c r="D11" s="59">
        <f>SUM(D13)</f>
        <v>1465</v>
      </c>
      <c r="E11" s="8">
        <v>1465.8</v>
      </c>
    </row>
    <row r="12" spans="1:5" ht="13.5" thickBot="1">
      <c r="A12" s="9" t="s">
        <v>9</v>
      </c>
      <c r="B12" s="53" t="s">
        <v>10</v>
      </c>
      <c r="C12" s="71">
        <f>E12-D12</f>
        <v>0.7999999999999545</v>
      </c>
      <c r="D12" s="60">
        <f>SUM(D13:D14)</f>
        <v>1465</v>
      </c>
      <c r="E12" s="60">
        <f>SUM(E13:E14)</f>
        <v>1465.8</v>
      </c>
    </row>
    <row r="13" spans="1:5" ht="57" customHeight="1">
      <c r="A13" s="73" t="s">
        <v>11</v>
      </c>
      <c r="B13" s="132" t="s">
        <v>12</v>
      </c>
      <c r="C13" s="75">
        <f t="shared" si="0"/>
        <v>0</v>
      </c>
      <c r="D13" s="93">
        <v>1465</v>
      </c>
      <c r="E13" s="94">
        <v>1465</v>
      </c>
    </row>
    <row r="14" spans="1:5" ht="57" customHeight="1" thickBot="1">
      <c r="A14" s="131" t="s">
        <v>81</v>
      </c>
      <c r="B14" s="72" t="s">
        <v>82</v>
      </c>
      <c r="C14" s="74">
        <f t="shared" si="0"/>
        <v>0.8</v>
      </c>
      <c r="D14" s="49">
        <v>0</v>
      </c>
      <c r="E14" s="11">
        <v>0.8</v>
      </c>
    </row>
    <row r="15" spans="1:5" ht="13.5" thickBot="1">
      <c r="A15" s="12" t="s">
        <v>13</v>
      </c>
      <c r="B15" s="54" t="s">
        <v>14</v>
      </c>
      <c r="C15" s="71">
        <f t="shared" si="0"/>
        <v>12.1</v>
      </c>
      <c r="D15" s="59">
        <f>D16</f>
        <v>0</v>
      </c>
      <c r="E15" s="8">
        <f>E16</f>
        <v>12.1</v>
      </c>
    </row>
    <row r="16" spans="1:5" ht="13.5" thickBot="1">
      <c r="A16" s="13" t="s">
        <v>15</v>
      </c>
      <c r="B16" s="55" t="s">
        <v>16</v>
      </c>
      <c r="C16" s="71">
        <f t="shared" si="0"/>
        <v>12.1</v>
      </c>
      <c r="D16" s="61">
        <v>0</v>
      </c>
      <c r="E16" s="14">
        <v>12.1</v>
      </c>
    </row>
    <row r="17" spans="1:5" ht="13.5" thickBot="1">
      <c r="A17" s="15" t="s">
        <v>17</v>
      </c>
      <c r="B17" s="52" t="s">
        <v>18</v>
      </c>
      <c r="C17" s="71">
        <f t="shared" si="0"/>
        <v>0</v>
      </c>
      <c r="D17" s="59">
        <f>SUM(D18:D22)</f>
        <v>185.1</v>
      </c>
      <c r="E17" s="59">
        <f>SUM(E18:E22)</f>
        <v>185.1</v>
      </c>
    </row>
    <row r="18" spans="1:11" ht="36" customHeight="1">
      <c r="A18" s="16" t="s">
        <v>19</v>
      </c>
      <c r="B18" s="56" t="s">
        <v>20</v>
      </c>
      <c r="C18" s="75">
        <f t="shared" si="0"/>
        <v>0</v>
      </c>
      <c r="D18" s="62">
        <v>135.1</v>
      </c>
      <c r="E18" s="17">
        <v>135.1</v>
      </c>
      <c r="G18" s="18"/>
      <c r="H18" s="18"/>
      <c r="I18" s="18"/>
      <c r="J18" s="18"/>
      <c r="K18" s="18"/>
    </row>
    <row r="19" spans="1:11" ht="50.25" customHeight="1">
      <c r="A19" s="105" t="s">
        <v>89</v>
      </c>
      <c r="B19" s="107" t="s">
        <v>91</v>
      </c>
      <c r="C19" s="76">
        <f t="shared" si="0"/>
        <v>-30</v>
      </c>
      <c r="D19" s="77">
        <v>30</v>
      </c>
      <c r="E19" s="78">
        <v>0</v>
      </c>
      <c r="G19" s="18"/>
      <c r="H19" s="18"/>
      <c r="I19" s="18"/>
      <c r="J19" s="18"/>
      <c r="K19" s="18"/>
    </row>
    <row r="20" spans="1:11" ht="51.75" customHeight="1">
      <c r="A20" s="105" t="s">
        <v>90</v>
      </c>
      <c r="B20" s="107" t="s">
        <v>92</v>
      </c>
      <c r="C20" s="76">
        <f t="shared" si="0"/>
        <v>-20</v>
      </c>
      <c r="D20" s="77">
        <v>20</v>
      </c>
      <c r="E20" s="78">
        <v>0</v>
      </c>
      <c r="G20" s="18"/>
      <c r="H20" s="18"/>
      <c r="I20" s="18"/>
      <c r="J20" s="18"/>
      <c r="K20" s="18"/>
    </row>
    <row r="21" spans="1:11" ht="24" customHeight="1">
      <c r="A21" s="105" t="s">
        <v>88</v>
      </c>
      <c r="B21" s="106" t="s">
        <v>85</v>
      </c>
      <c r="C21" s="76">
        <f t="shared" si="0"/>
        <v>30</v>
      </c>
      <c r="D21" s="77">
        <v>0</v>
      </c>
      <c r="E21" s="78">
        <v>30</v>
      </c>
      <c r="G21" s="19"/>
      <c r="H21" s="19"/>
      <c r="I21" s="19"/>
      <c r="J21" s="19"/>
      <c r="K21" s="19"/>
    </row>
    <row r="22" spans="1:11" ht="24" customHeight="1" thickBot="1">
      <c r="A22" s="101" t="s">
        <v>86</v>
      </c>
      <c r="B22" s="104" t="s">
        <v>87</v>
      </c>
      <c r="C22" s="76">
        <f t="shared" si="0"/>
        <v>20</v>
      </c>
      <c r="D22" s="102">
        <v>0</v>
      </c>
      <c r="E22" s="103">
        <v>20</v>
      </c>
      <c r="G22" s="19"/>
      <c r="H22" s="19"/>
      <c r="I22" s="19"/>
      <c r="J22" s="19"/>
      <c r="K22" s="19"/>
    </row>
    <row r="23" spans="1:11" ht="22.5" customHeight="1" thickBot="1">
      <c r="A23" s="80" t="s">
        <v>21</v>
      </c>
      <c r="B23" s="81" t="s">
        <v>22</v>
      </c>
      <c r="C23" s="82">
        <f t="shared" si="0"/>
        <v>0</v>
      </c>
      <c r="D23" s="83">
        <f>D24</f>
        <v>20</v>
      </c>
      <c r="E23" s="84">
        <f>E24</f>
        <v>20</v>
      </c>
      <c r="G23" s="20"/>
      <c r="H23" s="20"/>
      <c r="I23" s="21"/>
      <c r="J23" s="21"/>
      <c r="K23" s="21"/>
    </row>
    <row r="24" spans="1:5" ht="66" customHeight="1" thickBot="1">
      <c r="A24" s="79" t="s">
        <v>23</v>
      </c>
      <c r="B24" s="40" t="s">
        <v>24</v>
      </c>
      <c r="C24" s="74">
        <f t="shared" si="0"/>
        <v>0</v>
      </c>
      <c r="D24" s="49">
        <v>20</v>
      </c>
      <c r="E24" s="11">
        <v>20</v>
      </c>
    </row>
    <row r="25" spans="1:5" ht="36" customHeight="1" thickBot="1">
      <c r="A25" s="85" t="s">
        <v>25</v>
      </c>
      <c r="B25" s="86" t="s">
        <v>26</v>
      </c>
      <c r="C25" s="87">
        <f>SUM(C26:C27)</f>
        <v>0</v>
      </c>
      <c r="D25" s="87">
        <f>SUM(D26:D27)</f>
        <v>631.6</v>
      </c>
      <c r="E25" s="87">
        <f>SUM(E26:E27)</f>
        <v>631.6</v>
      </c>
    </row>
    <row r="26" spans="1:5" ht="58.5" customHeight="1" thickBot="1">
      <c r="A26" s="88" t="s">
        <v>27</v>
      </c>
      <c r="B26" s="89" t="s">
        <v>28</v>
      </c>
      <c r="C26" s="82">
        <f t="shared" si="0"/>
        <v>0</v>
      </c>
      <c r="D26" s="90">
        <v>0</v>
      </c>
      <c r="E26" s="91">
        <v>0</v>
      </c>
    </row>
    <row r="27" spans="1:5" ht="57.75" customHeight="1" thickBot="1">
      <c r="A27" s="24" t="s">
        <v>29</v>
      </c>
      <c r="B27" s="25" t="s">
        <v>30</v>
      </c>
      <c r="C27" s="74">
        <f t="shared" si="0"/>
        <v>0</v>
      </c>
      <c r="D27" s="59">
        <v>631.6</v>
      </c>
      <c r="E27" s="8">
        <v>631.6</v>
      </c>
    </row>
    <row r="28" spans="1:5" ht="36" customHeight="1" thickBot="1">
      <c r="A28" s="7" t="s">
        <v>31</v>
      </c>
      <c r="B28" s="26" t="s">
        <v>32</v>
      </c>
      <c r="C28" s="71">
        <f t="shared" si="0"/>
        <v>6.100000000000001</v>
      </c>
      <c r="D28" s="59">
        <f>SUM(D29:D30)</f>
        <v>50</v>
      </c>
      <c r="E28" s="59">
        <f>SUM(E29:E30)</f>
        <v>56.1</v>
      </c>
    </row>
    <row r="29" spans="1:5" ht="27" customHeight="1">
      <c r="A29" s="73" t="s">
        <v>33</v>
      </c>
      <c r="B29" s="92" t="s">
        <v>34</v>
      </c>
      <c r="C29" s="75">
        <f t="shared" si="0"/>
        <v>0</v>
      </c>
      <c r="D29" s="93">
        <v>50</v>
      </c>
      <c r="E29" s="94">
        <v>50</v>
      </c>
    </row>
    <row r="30" spans="1:5" ht="23.25" customHeight="1" thickBot="1">
      <c r="A30" s="96" t="s">
        <v>83</v>
      </c>
      <c r="B30" s="97" t="s">
        <v>84</v>
      </c>
      <c r="C30" s="98">
        <f t="shared" si="0"/>
        <v>6.1</v>
      </c>
      <c r="D30" s="99">
        <v>0</v>
      </c>
      <c r="E30" s="100">
        <v>6.1</v>
      </c>
    </row>
    <row r="31" spans="1:5" ht="36" customHeight="1" thickBot="1">
      <c r="A31" s="15" t="s">
        <v>35</v>
      </c>
      <c r="B31" s="37" t="s">
        <v>36</v>
      </c>
      <c r="C31" s="74">
        <f t="shared" si="0"/>
        <v>0.7</v>
      </c>
      <c r="D31" s="59">
        <f>SUM(D32:D33)</f>
        <v>0</v>
      </c>
      <c r="E31" s="59">
        <f>SUM(E32:E33)</f>
        <v>0.7</v>
      </c>
    </row>
    <row r="32" spans="1:5" ht="66" customHeight="1">
      <c r="A32" s="95" t="s">
        <v>37</v>
      </c>
      <c r="B32" s="92" t="s">
        <v>38</v>
      </c>
      <c r="C32" s="75">
        <f t="shared" si="0"/>
        <v>0</v>
      </c>
      <c r="D32" s="93">
        <v>0</v>
      </c>
      <c r="E32" s="94">
        <v>0</v>
      </c>
    </row>
    <row r="33" spans="1:5" ht="46.5" customHeight="1" thickBot="1">
      <c r="A33" s="28" t="s">
        <v>39</v>
      </c>
      <c r="B33" s="25" t="s">
        <v>40</v>
      </c>
      <c r="C33" s="74">
        <f t="shared" si="0"/>
        <v>0.7</v>
      </c>
      <c r="D33" s="49">
        <v>0</v>
      </c>
      <c r="E33" s="11">
        <v>0.7</v>
      </c>
    </row>
    <row r="34" spans="1:5" ht="24" customHeight="1" thickBot="1">
      <c r="A34" s="27" t="s">
        <v>41</v>
      </c>
      <c r="B34" s="23" t="s">
        <v>42</v>
      </c>
      <c r="C34" s="71">
        <f t="shared" si="0"/>
        <v>0</v>
      </c>
      <c r="D34" s="49">
        <v>0</v>
      </c>
      <c r="E34" s="11">
        <v>0</v>
      </c>
    </row>
    <row r="35" spans="1:5" ht="24" customHeight="1" thickBot="1">
      <c r="A35" s="27" t="s">
        <v>43</v>
      </c>
      <c r="B35" s="23" t="s">
        <v>44</v>
      </c>
      <c r="C35" s="71">
        <f t="shared" si="0"/>
        <v>10</v>
      </c>
      <c r="D35" s="60">
        <f>D36</f>
        <v>0</v>
      </c>
      <c r="E35" s="10">
        <f>E36</f>
        <v>10</v>
      </c>
    </row>
    <row r="36" spans="1:5" ht="54" customHeight="1" thickBot="1">
      <c r="A36" s="29" t="s">
        <v>45</v>
      </c>
      <c r="B36" s="22" t="s">
        <v>46</v>
      </c>
      <c r="C36" s="71">
        <f t="shared" si="0"/>
        <v>10</v>
      </c>
      <c r="D36" s="49">
        <v>0</v>
      </c>
      <c r="E36" s="11">
        <v>10</v>
      </c>
    </row>
    <row r="37" spans="1:5" ht="24" customHeight="1" thickBot="1">
      <c r="A37" s="12" t="s">
        <v>47</v>
      </c>
      <c r="B37" s="30" t="s">
        <v>48</v>
      </c>
      <c r="C37" s="71">
        <f t="shared" si="0"/>
        <v>0</v>
      </c>
      <c r="D37" s="49">
        <v>0</v>
      </c>
      <c r="E37" s="11">
        <v>0</v>
      </c>
    </row>
    <row r="38" spans="1:5" ht="24" customHeight="1" thickBot="1">
      <c r="A38" s="7" t="s">
        <v>49</v>
      </c>
      <c r="B38" s="31" t="s">
        <v>50</v>
      </c>
      <c r="C38" s="71">
        <f>E38-D38</f>
        <v>4538.399999999998</v>
      </c>
      <c r="D38" s="63">
        <f>D39+D51+D53</f>
        <v>19452.4</v>
      </c>
      <c r="E38" s="63">
        <f>E39+E51+E53</f>
        <v>23990.8</v>
      </c>
    </row>
    <row r="39" spans="1:5" ht="24" customHeight="1" thickBot="1">
      <c r="A39" s="7" t="s">
        <v>51</v>
      </c>
      <c r="B39" s="32" t="s">
        <v>52</v>
      </c>
      <c r="C39" s="71">
        <f t="shared" si="0"/>
        <v>4604.399999999998</v>
      </c>
      <c r="D39" s="60">
        <f>D40+D42+D43+D46</f>
        <v>19452.4</v>
      </c>
      <c r="E39" s="10">
        <f>E40+E42+E43+E46</f>
        <v>24056.8</v>
      </c>
    </row>
    <row r="40" spans="1:5" ht="24" customHeight="1" thickBot="1">
      <c r="A40" s="33" t="s">
        <v>53</v>
      </c>
      <c r="B40" s="34" t="s">
        <v>54</v>
      </c>
      <c r="C40" s="71">
        <f t="shared" si="0"/>
        <v>1475</v>
      </c>
      <c r="D40" s="64">
        <f>D41</f>
        <v>18945.9</v>
      </c>
      <c r="E40" s="35">
        <f>E41</f>
        <v>20420.9</v>
      </c>
    </row>
    <row r="41" spans="1:5" ht="36" customHeight="1" thickBot="1" thickTop="1">
      <c r="A41" s="36" t="s">
        <v>55</v>
      </c>
      <c r="B41" s="57" t="s">
        <v>56</v>
      </c>
      <c r="C41" s="71">
        <f t="shared" si="0"/>
        <v>1475</v>
      </c>
      <c r="D41" s="49">
        <v>18945.9</v>
      </c>
      <c r="E41" s="11">
        <v>20420.9</v>
      </c>
    </row>
    <row r="42" spans="1:5" ht="26.25" customHeight="1" thickBot="1">
      <c r="A42" s="15" t="s">
        <v>57</v>
      </c>
      <c r="B42" s="37" t="s">
        <v>58</v>
      </c>
      <c r="C42" s="71">
        <f t="shared" si="0"/>
        <v>0</v>
      </c>
      <c r="D42" s="65">
        <v>0</v>
      </c>
      <c r="E42" s="38">
        <v>0</v>
      </c>
    </row>
    <row r="43" spans="1:5" ht="26.25" customHeight="1" thickBot="1">
      <c r="A43" s="27" t="s">
        <v>59</v>
      </c>
      <c r="B43" s="23" t="s">
        <v>60</v>
      </c>
      <c r="C43" s="71">
        <f t="shared" si="0"/>
        <v>-21.299999999999983</v>
      </c>
      <c r="D43" s="66">
        <f>SUM(D44:D45)</f>
        <v>200.1</v>
      </c>
      <c r="E43" s="39">
        <f>SUM(E44:E45)</f>
        <v>178.8</v>
      </c>
    </row>
    <row r="44" spans="1:5" ht="36" customHeight="1" thickBot="1">
      <c r="A44" s="29" t="s">
        <v>61</v>
      </c>
      <c r="B44" s="22" t="s">
        <v>62</v>
      </c>
      <c r="C44" s="71">
        <f t="shared" si="0"/>
        <v>-3.5</v>
      </c>
      <c r="D44" s="49">
        <v>22</v>
      </c>
      <c r="E44" s="11">
        <v>18.5</v>
      </c>
    </row>
    <row r="45" spans="1:5" ht="36" customHeight="1" thickBot="1">
      <c r="A45" s="28" t="s">
        <v>63</v>
      </c>
      <c r="B45" s="40" t="s">
        <v>64</v>
      </c>
      <c r="C45" s="71">
        <f t="shared" si="0"/>
        <v>-17.799999999999983</v>
      </c>
      <c r="D45" s="49">
        <v>178.1</v>
      </c>
      <c r="E45" s="11">
        <v>160.3</v>
      </c>
    </row>
    <row r="46" spans="1:5" ht="25.5" customHeight="1" thickBot="1">
      <c r="A46" s="27" t="s">
        <v>65</v>
      </c>
      <c r="B46" s="23" t="s">
        <v>66</v>
      </c>
      <c r="C46" s="71">
        <f t="shared" si="0"/>
        <v>3150.7</v>
      </c>
      <c r="D46" s="67">
        <f>SUM(D47:D50)</f>
        <v>306.4</v>
      </c>
      <c r="E46" s="41">
        <f>SUM(E47:E50)</f>
        <v>3457.1</v>
      </c>
    </row>
    <row r="47" spans="1:5" ht="66.75" customHeight="1" hidden="1">
      <c r="A47" s="24" t="s">
        <v>67</v>
      </c>
      <c r="B47" s="42" t="s">
        <v>68</v>
      </c>
      <c r="C47" s="71">
        <f t="shared" si="0"/>
        <v>0</v>
      </c>
      <c r="D47" s="68">
        <v>0</v>
      </c>
      <c r="E47" s="43">
        <v>0</v>
      </c>
    </row>
    <row r="48" spans="1:5" ht="50.25" customHeight="1" thickBot="1">
      <c r="A48" s="28" t="s">
        <v>69</v>
      </c>
      <c r="B48" s="25" t="s">
        <v>70</v>
      </c>
      <c r="C48" s="71">
        <f t="shared" si="0"/>
        <v>0</v>
      </c>
      <c r="D48" s="68">
        <v>0</v>
      </c>
      <c r="E48" s="43">
        <v>0</v>
      </c>
    </row>
    <row r="49" spans="1:5" ht="62.25" customHeight="1" thickBot="1">
      <c r="A49" s="108" t="s">
        <v>71</v>
      </c>
      <c r="B49" s="111" t="s">
        <v>72</v>
      </c>
      <c r="C49" s="87">
        <f t="shared" si="0"/>
        <v>0</v>
      </c>
      <c r="D49" s="109">
        <v>272.5</v>
      </c>
      <c r="E49" s="110">
        <v>272.5</v>
      </c>
    </row>
    <row r="50" spans="1:5" ht="30.75" customHeight="1" thickBot="1">
      <c r="A50" s="112" t="s">
        <v>73</v>
      </c>
      <c r="B50" s="113" t="s">
        <v>74</v>
      </c>
      <c r="C50" s="125">
        <f t="shared" si="0"/>
        <v>3150.7</v>
      </c>
      <c r="D50" s="114">
        <v>33.9</v>
      </c>
      <c r="E50" s="115">
        <v>3184.6</v>
      </c>
    </row>
    <row r="51" spans="1:5" ht="24.75" customHeight="1" thickBot="1">
      <c r="A51" s="120" t="s">
        <v>75</v>
      </c>
      <c r="B51" s="121" t="s">
        <v>76</v>
      </c>
      <c r="C51" s="122">
        <f t="shared" si="0"/>
        <v>0</v>
      </c>
      <c r="D51" s="123"/>
      <c r="E51" s="124"/>
    </row>
    <row r="52" spans="1:5" ht="45" customHeight="1" thickBot="1">
      <c r="A52" s="120" t="s">
        <v>95</v>
      </c>
      <c r="B52" s="121" t="s">
        <v>93</v>
      </c>
      <c r="C52" s="133">
        <f t="shared" si="0"/>
        <v>-66</v>
      </c>
      <c r="D52" s="122">
        <f>D53</f>
        <v>0</v>
      </c>
      <c r="E52" s="134">
        <f>E53</f>
        <v>-66</v>
      </c>
    </row>
    <row r="53" spans="1:5" ht="43.5" customHeight="1" thickBot="1">
      <c r="A53" s="126" t="s">
        <v>96</v>
      </c>
      <c r="B53" s="127" t="s">
        <v>94</v>
      </c>
      <c r="C53" s="128">
        <f t="shared" si="0"/>
        <v>-66</v>
      </c>
      <c r="D53" s="129">
        <v>0</v>
      </c>
      <c r="E53" s="130">
        <v>-66</v>
      </c>
    </row>
    <row r="54" spans="1:5" ht="13.5" thickBot="1">
      <c r="A54" s="116"/>
      <c r="B54" s="117" t="s">
        <v>77</v>
      </c>
      <c r="C54" s="118">
        <f t="shared" si="0"/>
        <v>4568.099999999995</v>
      </c>
      <c r="D54" s="119">
        <f>D10+D38+D51+D52</f>
        <v>21804.100000000002</v>
      </c>
      <c r="E54" s="119">
        <f>E10+E38+E51</f>
        <v>26372.199999999997</v>
      </c>
    </row>
    <row r="55" spans="1:5" ht="12.75">
      <c r="A55" s="44"/>
      <c r="B55" s="45"/>
      <c r="C55" s="45"/>
      <c r="D55" s="45"/>
      <c r="E55" s="46"/>
    </row>
    <row r="56" ht="12.75">
      <c r="A56" s="47"/>
    </row>
  </sheetData>
  <sheetProtection selectLockedCells="1" selectUnlockedCells="1"/>
  <mergeCells count="9">
    <mergeCell ref="D1:E1"/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0.6299212598425197" right="0.2362204724409449" top="0.15748031496062992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2015-11-25T11:51:27Z</cp:lastPrinted>
  <dcterms:modified xsi:type="dcterms:W3CDTF">2015-12-03T05:08:04Z</dcterms:modified>
  <cp:category/>
  <cp:version/>
  <cp:contentType/>
  <cp:contentStatus/>
</cp:coreProperties>
</file>